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ffice\Lg-Bewirtschaftung\Objekte\Blanc\Konto Aufteilungen Blanc\"/>
    </mc:Choice>
  </mc:AlternateContent>
  <bookViews>
    <workbookView xWindow="0" yWindow="0" windowWidth="15480" windowHeight="8190" tabRatio="400"/>
  </bookViews>
  <sheets>
    <sheet name="Page 1" sheetId="1" r:id="rId1"/>
  </sheets>
  <definedNames>
    <definedName name="_xlnm.Print_Titles" localSheetId="0">'Page 1'!$4:$8</definedName>
  </definedNames>
  <calcPr calcId="162913"/>
</workbook>
</file>

<file path=xl/calcChain.xml><?xml version="1.0" encoding="utf-8"?>
<calcChain xmlns="http://schemas.openxmlformats.org/spreadsheetml/2006/main">
  <c r="B46" i="1" l="1"/>
  <c r="B42" i="1"/>
  <c r="B41" i="1"/>
  <c r="B44" i="1" l="1"/>
  <c r="B43" i="1"/>
  <c r="B45" i="1"/>
</calcChain>
</file>

<file path=xl/sharedStrings.xml><?xml version="1.0" encoding="utf-8"?>
<sst xmlns="http://schemas.openxmlformats.org/spreadsheetml/2006/main" count="320" uniqueCount="190">
  <si>
    <t>Kontoblatt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</si>
  <si>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</si>
  <si>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</si>
  <si>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</si>
  <si>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</si>
  <si>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</si>
  <si>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</si>
  <si>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</si>
  <si>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</si>
  <si>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</si>
  <si>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</si>
  <si>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</si>
  <si>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</si>
  <si>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</si>
  <si>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</si>
  <si>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</si>
  <si>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</si>
  <si>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</si>
  <si>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</si>
  <si>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</si>
  <si>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Buchhaltung: 31640, In den Hagenbuchen 8, 4144 Arlesheim</t>
  </si>
  <si>
    <t>Jahr: 2020</t>
  </si>
  <si>
    <t xml:space="preserve">Konto: 4420, Unterhalt Wohnungen </t>
  </si>
  <si>
    <t>Datum</t>
  </si>
  <si>
    <t>Konto</t>
  </si>
  <si>
    <t>Beleg</t>
  </si>
  <si>
    <t>Buchungstext</t>
  </si>
  <si>
    <t>Buchungstext</t>
  </si>
  <si>
    <t>Buchungstext</t>
  </si>
  <si>
    <t>Menge</t>
  </si>
  <si>
    <t>Soll</t>
  </si>
  <si>
    <t>Haben</t>
  </si>
  <si>
    <t>Saldo</t>
  </si>
  <si>
    <t>HK\NK Datum</t>
  </si>
  <si>
    <t>02.01.2020</t>
  </si>
  <si>
    <t>2000</t>
  </si>
  <si>
    <t>Lenz A. AG Ventile deblockiert, Goepfert</t>
  </si>
  <si>
    <t>164.80</t>
  </si>
  <si>
    <t>S</t>
  </si>
  <si>
    <t>23.01.2020</t>
  </si>
  <si>
    <t>2000</t>
  </si>
  <si>
    <t>Deso Star Schutzsysteme GmbH Ameisen behandelt, Wyss</t>
  </si>
  <si>
    <t>Deso Star Schutzsysteme GmbH Ameisen behandelt, Wyss</t>
  </si>
  <si>
    <t>321.50</t>
  </si>
  <si>
    <t>S</t>
  </si>
  <si>
    <t>18.02.2020</t>
  </si>
  <si>
    <t>2000</t>
  </si>
  <si>
    <t/>
  </si>
  <si>
    <t>U. Baumann AG Herd repariert, Herrli</t>
  </si>
  <si>
    <t>162.00</t>
  </si>
  <si>
    <t>S</t>
  </si>
  <si>
    <t>05.03.2020</t>
  </si>
  <si>
    <t>2000</t>
  </si>
  <si>
    <t>Gauch Haustechnik AG Enstopfen  Bad-+WC-Ablauf Baldinger</t>
  </si>
  <si>
    <t>Gauch Haustechnik AG Enstopfen  Bad-+WC-Ablauf Baldinger</t>
  </si>
  <si>
    <t>417.20</t>
  </si>
  <si>
    <t>23.03.2020</t>
  </si>
  <si>
    <t>2000</t>
  </si>
  <si>
    <t>Gauch Haustechnik AG Ausw. WC-Anlage Baldinger</t>
  </si>
  <si>
    <t>Gauch Haustechnik AG Ausw. WC-Anlage Baldinger</t>
  </si>
  <si>
    <t>1'499.70</t>
  </si>
  <si>
    <t>24.04.2020</t>
  </si>
  <si>
    <t>2000</t>
  </si>
  <si>
    <t>Alois Schmidlin AG Div. Dichtungen ersetzt, Kühn</t>
  </si>
  <si>
    <t>Alois Schmidlin AG Div. Dichtungen ersetzt, Kühn</t>
  </si>
  <si>
    <t>307.15</t>
  </si>
  <si>
    <t>S</t>
  </si>
  <si>
    <t>04.06.2020</t>
  </si>
  <si>
    <t>2000</t>
  </si>
  <si>
    <t>Emil Handschin AG Sanitärearbeiten, Kühn</t>
  </si>
  <si>
    <t>Emil Handschin AG Sanitärearbeiten, Kühn</t>
  </si>
  <si>
    <t>1'141.10</t>
  </si>
  <si>
    <t>S</t>
  </si>
  <si>
    <t>16.06.2020</t>
  </si>
  <si>
    <t>2010</t>
  </si>
  <si>
    <t>Balkonhalterung, Zaugg</t>
  </si>
  <si>
    <t>Balkonhalterung, Zaugg</t>
  </si>
  <si>
    <t>24.95</t>
  </si>
  <si>
    <t>24.06.2020</t>
  </si>
  <si>
    <t>2000</t>
  </si>
  <si>
    <t>Plattner &amp; Schmid AG Fassung + Leuchte montiert, DG</t>
  </si>
  <si>
    <t>168.00</t>
  </si>
  <si>
    <t>02.07.2020</t>
  </si>
  <si>
    <t>2000</t>
  </si>
  <si>
    <t>U. Baumann AG Service GS</t>
  </si>
  <si>
    <t>98.00</t>
  </si>
  <si>
    <t>S</t>
  </si>
  <si>
    <t>02.07.2020</t>
  </si>
  <si>
    <t>2000</t>
  </si>
  <si>
    <t>Metallbau Kaufmann GmbH Türschloss repariert, Zaugg</t>
  </si>
  <si>
    <t>Metallbau Kaufmann GmbH Türschloss repariert, Zaugg</t>
  </si>
  <si>
    <t>228.85</t>
  </si>
  <si>
    <t>S</t>
  </si>
  <si>
    <t>06.07.2020</t>
  </si>
  <si>
    <t>2000</t>
  </si>
  <si>
    <t>Graziano Basso Dekorationsmale Malerarbeiten</t>
  </si>
  <si>
    <t>Graziano Basso Dekorationsmale Malerarbeiten</t>
  </si>
  <si>
    <t>2'200.00</t>
  </si>
  <si>
    <t>03.08.2020</t>
  </si>
  <si>
    <t/>
  </si>
  <si>
    <t>Emil Handschin AG Entstopfen Badewannenanschl. Bilger</t>
  </si>
  <si>
    <t>185.80</t>
  </si>
  <si>
    <t>24.08.2020</t>
  </si>
  <si>
    <t>2000</t>
  </si>
  <si>
    <t/>
  </si>
  <si>
    <t>Gauch Haustechnik AG Schwimmerventil ersetzt, Bilger</t>
  </si>
  <si>
    <t>Gauch Haustechnik AG Schwimmerventil ersetzt, Bilger</t>
  </si>
  <si>
    <t>125.60</t>
  </si>
  <si>
    <t>S</t>
  </si>
  <si>
    <t>24.08.2020</t>
  </si>
  <si>
    <t>Kera Basel GmbH Plattenarb. Wasserschaden, Bilger</t>
  </si>
  <si>
    <t>2'731.25</t>
  </si>
  <si>
    <t>24.08.2020</t>
  </si>
  <si>
    <t>1820</t>
  </si>
  <si>
    <t>Kera Basel GmbH Plattenarb. Wasserschaden, Bilger</t>
  </si>
  <si>
    <t>Kera Basel GmbH Plattenarb. Wasserschaden, Bilger</t>
  </si>
  <si>
    <t>17.09.2020</t>
  </si>
  <si>
    <t>2000</t>
  </si>
  <si>
    <t>Gauch Haustechnik AG Div. Sanitärarb., Wyss</t>
  </si>
  <si>
    <t>Gauch Haustechnik AG Div. Sanitärarb., Wyss</t>
  </si>
  <si>
    <t>619.70</t>
  </si>
  <si>
    <t>S</t>
  </si>
  <si>
    <t>22.09.2020</t>
  </si>
  <si>
    <t>2000</t>
  </si>
  <si>
    <t>Emil Handschin AG Div. Arbeiten, Bilger/Bubendorf</t>
  </si>
  <si>
    <t>Emil Handschin AG Div. Arbeiten, Bilger/Bubendorf</t>
  </si>
  <si>
    <t>764.15</t>
  </si>
  <si>
    <t>S</t>
  </si>
  <si>
    <t>22.09.2020</t>
  </si>
  <si>
    <t>2000</t>
  </si>
  <si>
    <t>U. Baumann AG Neuer KS, Zaugg</t>
  </si>
  <si>
    <t>1'410.50</t>
  </si>
  <si>
    <t>15.10.2020</t>
  </si>
  <si>
    <t>2000</t>
  </si>
  <si>
    <t>Auvoba AG  Wasserschaden Bilger</t>
  </si>
  <si>
    <t>Auvoba AG  Wasserschaden Bilger</t>
  </si>
  <si>
    <t>3'892.30</t>
  </si>
  <si>
    <t>S</t>
  </si>
  <si>
    <t>15.10.2020</t>
  </si>
  <si>
    <t>1820</t>
  </si>
  <si>
    <t>Auvoba AG  Wasserschaden Bilger</t>
  </si>
  <si>
    <t>S</t>
  </si>
  <si>
    <t>17.10.2020</t>
  </si>
  <si>
    <t>Alois Schmidlin AG Täferdecke de- u. montieren, Bilger</t>
  </si>
  <si>
    <t>Alois Schmidlin AG Täferdecke de- u. montieren, Bilger</t>
  </si>
  <si>
    <t>1'122.25</t>
  </si>
  <si>
    <t>17.10.2020</t>
  </si>
  <si>
    <t>2000</t>
  </si>
  <si>
    <t>Del Grosso Malergeschäft Malerarbeiten, Lerch</t>
  </si>
  <si>
    <t>Del Grosso Malergeschäft Malerarbeiten, Lerch</t>
  </si>
  <si>
    <t>375.35</t>
  </si>
  <si>
    <t>17.10.2020</t>
  </si>
  <si>
    <t>1820</t>
  </si>
  <si>
    <t>S</t>
  </si>
  <si>
    <t>20.10.2020</t>
  </si>
  <si>
    <t>Graziano Basso Dekorationsmale Wasserschaden Malerarbeiten, Bilger</t>
  </si>
  <si>
    <t>Graziano Basso Dekorationsmale Wasserschaden Malerarbeiten, Bilger</t>
  </si>
  <si>
    <t>990.00</t>
  </si>
  <si>
    <t>20.10.2020</t>
  </si>
  <si>
    <t>1820</t>
  </si>
  <si>
    <t>Graziano Basso Dekorationsmale Wasserschaden Malerarbeiten, Bilger</t>
  </si>
  <si>
    <t>S</t>
  </si>
  <si>
    <t>04.11.2020</t>
  </si>
  <si>
    <t>2000</t>
  </si>
  <si>
    <t>Plattner &amp; Schmid AG Ausw. Steckdose SZ Kühn</t>
  </si>
  <si>
    <t>139.20</t>
  </si>
  <si>
    <t>S</t>
  </si>
  <si>
    <t>01.12.2020</t>
  </si>
  <si>
    <t>Gauch Haustechnik AG Kontrolle Spültischmischer, Baldinger</t>
  </si>
  <si>
    <t>Gauch Haustechnik AG Kontrolle Spültischmischer, Baldinger</t>
  </si>
  <si>
    <t>243.10</t>
  </si>
  <si>
    <t>S</t>
  </si>
  <si>
    <t>16.12.2020</t>
  </si>
  <si>
    <t>Elektro Walser Anpassung Elektroinst., DG</t>
  </si>
  <si>
    <t>Elektro Walser Anpassung Elektroinst., DG</t>
  </si>
  <si>
    <t>647.75</t>
  </si>
  <si>
    <t>31.12.2020</t>
  </si>
  <si>
    <t>4400</t>
  </si>
  <si>
    <t>Blanc Thierry Auslagen Renovation Leerwohnung</t>
  </si>
  <si>
    <t>Blanc Thierry Auslagen Renovation Leerwohnung</t>
  </si>
  <si>
    <t>3'298.70</t>
  </si>
  <si>
    <t>S</t>
  </si>
  <si>
    <t>Total</t>
  </si>
  <si>
    <t>23'278.90</t>
  </si>
  <si>
    <t>Neue Geräte</t>
  </si>
  <si>
    <t>Unterhalt WHG</t>
  </si>
  <si>
    <t>Auslagen Herr Blanc</t>
  </si>
  <si>
    <t>Total:</t>
  </si>
  <si>
    <t>Wasserschaden</t>
  </si>
  <si>
    <t>rückvergütet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</si>
</sst>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CHF&quot;\ #,##0.00"/>
  </numFmts>
  <fonts count="9" x14ac:knownFonts="1">
    <font>
      <sz val="12"/>
      <color rgb="FF000000"/>
      <name val="Arial"/>
    </font>
    <font>
      <b/>
      <sz val="14"/>
      <color rgb="FF080000"/>
      <name val="Arial"/>
      <charset val="1"/>
    </font>
    <font>
      <sz val="10"/>
      <color rgb="FF080000"/>
      <name val="Arial"/>
      <charset val="1"/>
    </font>
    <font>
      <b/>
      <sz val="8"/>
      <color rgb="FF080000"/>
      <name val="Arial"/>
      <charset val="1"/>
    </font>
    <font>
      <sz val="8"/>
      <color rgb="FF080000"/>
      <name val="Arial"/>
      <charset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2"/>
      <color rgb="FFFF000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horizontal="left" vertical="top" wrapText="1"/>
    </xf>
  </cellStyleXfs>
  <cellXfs count="40">
    <xf numFmtId="0" fontId="0" fillId="0" borderId="0" xfId="0">
      <alignment horizontal="left" vertical="top" wrapText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0" fontId="5" fillId="3" borderId="0" xfId="0" applyFont="1" applyFill="1">
      <alignment horizontal="left" vertical="top" wrapText="1"/>
    </xf>
    <xf numFmtId="164" fontId="5" fillId="0" borderId="0" xfId="0" applyNumberFormat="1" applyFont="1">
      <alignment horizontal="left" vertical="top" wrapText="1"/>
    </xf>
    <xf numFmtId="0" fontId="5" fillId="4" borderId="0" xfId="0" applyFont="1" applyFill="1">
      <alignment horizontal="left" vertical="top" wrapText="1"/>
    </xf>
    <xf numFmtId="0" fontId="5" fillId="5" borderId="0" xfId="0" applyFont="1" applyFill="1">
      <alignment horizontal="left" vertical="top" wrapText="1"/>
    </xf>
    <xf numFmtId="0" fontId="6" fillId="0" borderId="0" xfId="0" applyFont="1">
      <alignment horizontal="left" vertical="top" wrapText="1"/>
    </xf>
    <xf numFmtId="164" fontId="6" fillId="0" borderId="0" xfId="0" applyNumberFormat="1" applyFont="1">
      <alignment horizontal="left" vertical="top" wrapText="1"/>
    </xf>
    <xf numFmtId="49" fontId="4" fillId="5" borderId="1" xfId="0" applyNumberFormat="1" applyFont="1" applyFill="1" applyBorder="1" applyAlignment="1" applyProtection="1">
      <alignment horizontal="left" vertical="top" readingOrder="1"/>
    </xf>
    <xf numFmtId="49" fontId="4" fillId="5" borderId="1" xfId="0" applyNumberFormat="1" applyFont="1" applyFill="1" applyBorder="1" applyAlignment="1" applyProtection="1">
      <alignment horizontal="right" vertical="top" readingOrder="1"/>
    </xf>
    <xf numFmtId="4" fontId="4" fillId="5" borderId="1" xfId="0" applyNumberFormat="1" applyFont="1" applyFill="1" applyBorder="1" applyAlignment="1" applyProtection="1">
      <alignment horizontal="right" vertical="top" readingOrder="1"/>
    </xf>
    <xf numFmtId="0" fontId="5" fillId="6" borderId="0" xfId="0" applyFont="1" applyFill="1">
      <alignment horizontal="left" vertical="top" wrapText="1"/>
    </xf>
    <xf numFmtId="49" fontId="4" fillId="3" borderId="1" xfId="0" applyNumberFormat="1" applyFont="1" applyFill="1" applyBorder="1" applyAlignment="1" applyProtection="1">
      <alignment horizontal="left" vertical="top" readingOrder="1"/>
    </xf>
    <xf numFmtId="49" fontId="4" fillId="3" borderId="1" xfId="0" applyNumberFormat="1" applyFont="1" applyFill="1" applyBorder="1" applyAlignment="1" applyProtection="1">
      <alignment horizontal="right" vertical="top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4" fillId="6" borderId="1" xfId="0" applyNumberFormat="1" applyFont="1" applyFill="1" applyBorder="1" applyAlignment="1" applyProtection="1">
      <alignment horizontal="left" vertical="top" readingOrder="1"/>
    </xf>
    <xf numFmtId="49" fontId="4" fillId="6" borderId="1" xfId="0" applyNumberFormat="1" applyFont="1" applyFill="1" applyBorder="1" applyAlignment="1" applyProtection="1">
      <alignment horizontal="right" vertical="top" readingOrder="1"/>
    </xf>
    <xf numFmtId="4" fontId="4" fillId="6" borderId="1" xfId="0" applyNumberFormat="1" applyFont="1" applyFill="1" applyBorder="1" applyAlignment="1" applyProtection="1">
      <alignment horizontal="right" vertical="top" readingOrder="1"/>
    </xf>
    <xf numFmtId="49" fontId="4" fillId="4" borderId="1" xfId="0" applyNumberFormat="1" applyFont="1" applyFill="1" applyBorder="1" applyAlignment="1" applyProtection="1">
      <alignment horizontal="left" vertical="top" readingOrder="1"/>
    </xf>
    <xf numFmtId="49" fontId="4" fillId="4" borderId="1" xfId="0" applyNumberFormat="1" applyFont="1" applyFill="1" applyBorder="1" applyAlignment="1" applyProtection="1">
      <alignment horizontal="right" vertical="top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0" fontId="7" fillId="0" borderId="0" xfId="0" applyFont="1">
      <alignment horizontal="left" vertical="top" wrapText="1"/>
    </xf>
    <xf numFmtId="164" fontId="8" fillId="0" borderId="0" xfId="0" applyNumberFormat="1" applyFont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vertical="top" readingOrder="1"/>
    </xf>
    <xf numFmtId="49" fontId="2" fillId="0" borderId="1" xfId="0" applyNumberFormat="1" applyFont="1" applyFill="1" applyBorder="1" applyAlignment="1" applyProtection="1">
      <alignment horizontal="center" vertical="top" readingOrder="1"/>
    </xf>
    <xf numFmtId="49" fontId="3" fillId="0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9" fontId="4" fillId="4" borderId="1" xfId="0" applyNumberFormat="1" applyFont="1" applyFill="1" applyBorder="1" applyAlignment="1" applyProtection="1">
      <alignment horizontal="left" vertical="top" wrapText="1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49" fontId="4" fillId="3" borderId="1" xfId="0" applyNumberFormat="1" applyFont="1" applyFill="1" applyBorder="1" applyAlignment="1" applyProtection="1">
      <alignment horizontal="left" vertical="top" wrapText="1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4" fillId="6" borderId="1" xfId="0" applyNumberFormat="1" applyFont="1" applyFill="1" applyBorder="1" applyAlignment="1" applyProtection="1">
      <alignment horizontal="left" vertical="top" wrapText="1" readingOrder="1"/>
    </xf>
    <xf numFmtId="4" fontId="4" fillId="6" borderId="1" xfId="0" applyNumberFormat="1" applyFont="1" applyFill="1" applyBorder="1" applyAlignment="1" applyProtection="1">
      <alignment horizontal="right" vertical="top" readingOrder="1"/>
    </xf>
    <xf numFmtId="49" fontId="4" fillId="5" borderId="1" xfId="0" applyNumberFormat="1" applyFont="1" applyFill="1" applyBorder="1" applyAlignment="1" applyProtection="1">
      <alignment horizontal="left" vertical="top" wrapText="1" readingOrder="1"/>
    </xf>
    <xf numFmtId="4" fontId="4" fillId="5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4" fontId="3" fillId="0" borderId="3" xfId="0" applyNumberFormat="1" applyFont="1" applyFill="1" applyBorder="1" applyAlignment="1" applyProtection="1">
      <alignment horizontal="left" vertical="top" readingOrder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F0F0F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zoomScaleNormal="100" workbookViewId="0">
      <selection activeCell="D21" sqref="D21:E21"/>
    </sheetView>
  </sheetViews>
  <sheetFormatPr baseColWidth="10" defaultRowHeight="15" x14ac:dyDescent="0.2"/>
  <cols>
    <col min="1" max="1" width="11.44140625" customWidth="1"/>
    <col min="2" max="2" width="12.6640625" customWidth="1"/>
    <col min="3" max="3" width="5" customWidth="1"/>
    <col min="4" max="4" width="1.21875" customWidth="1"/>
    <col min="5" max="5" width="34" customWidth="1"/>
    <col min="6" max="6" width="1.21875" customWidth="1"/>
    <col min="7" max="7" width="7.5546875" customWidth="1"/>
    <col min="8" max="8" width="5.88671875" customWidth="1"/>
    <col min="9" max="9" width="8.6640625" customWidth="1"/>
    <col min="10" max="10" width="8.44140625" customWidth="1"/>
    <col min="11" max="11" width="10.6640625" customWidth="1"/>
    <col min="12" max="12" width="4.109375" customWidth="1"/>
  </cols>
  <sheetData>
    <row r="1" spans="1:12" ht="22.7" customHeight="1" x14ac:dyDescent="0.2">
      <c r="A1" s="25" t="s">
        <v>0</v>
      </c>
      <c r="B1" s="25" t="s">
        <v>0</v>
      </c>
      <c r="C1" s="25" t="s">
        <v>0</v>
      </c>
      <c r="D1" s="25" t="s">
        <v>0</v>
      </c>
      <c r="E1" s="25" t="s">
        <v>0</v>
      </c>
      <c r="F1" s="25" t="s">
        <v>0</v>
      </c>
      <c r="G1" s="25" t="s">
        <v>0</v>
      </c>
      <c r="H1" s="25" t="s">
        <v>0</v>
      </c>
      <c r="I1" s="25" t="s">
        <v>0</v>
      </c>
      <c r="J1" s="25" t="s">
        <v>0</v>
      </c>
      <c r="K1" s="25" t="s">
        <v>0</v>
      </c>
      <c r="L1" s="25" t="s">
        <v>0</v>
      </c>
    </row>
    <row r="2" spans="1:12" ht="16.7" customHeight="1" x14ac:dyDescent="0.2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1</v>
      </c>
      <c r="I2" s="26" t="s">
        <v>1</v>
      </c>
      <c r="J2" s="26" t="s">
        <v>1</v>
      </c>
      <c r="K2" s="26" t="s">
        <v>1</v>
      </c>
      <c r="L2" s="26" t="s">
        <v>1</v>
      </c>
    </row>
    <row r="3" spans="1:12" ht="15.4" customHeight="1" x14ac:dyDescent="0.2">
      <c r="A3" s="26" t="s">
        <v>8</v>
      </c>
      <c r="B3" s="26" t="s">
        <v>9</v>
      </c>
      <c r="C3" s="26" t="s">
        <v>10</v>
      </c>
      <c r="D3" s="26" t="s">
        <v>11</v>
      </c>
      <c r="E3" s="26" t="s">
        <v>12</v>
      </c>
      <c r="F3" s="26" t="s">
        <v>13</v>
      </c>
      <c r="G3" s="26" t="s">
        <v>14</v>
      </c>
      <c r="H3" s="26" t="s">
        <v>15</v>
      </c>
      <c r="I3" s="26" t="s">
        <v>16</v>
      </c>
      <c r="J3" s="26" t="s">
        <v>17</v>
      </c>
      <c r="K3" s="26" t="s">
        <v>18</v>
      </c>
      <c r="L3" s="26" t="s">
        <v>19</v>
      </c>
    </row>
    <row r="4" spans="1:12" ht="13.9" customHeight="1" x14ac:dyDescent="0.2">
      <c r="A4" s="27" t="s">
        <v>20</v>
      </c>
      <c r="B4" s="27" t="s">
        <v>20</v>
      </c>
      <c r="C4" s="27" t="s">
        <v>20</v>
      </c>
      <c r="D4" s="27" t="s">
        <v>20</v>
      </c>
      <c r="E4" s="27" t="s">
        <v>20</v>
      </c>
      <c r="F4" s="27" t="s">
        <v>20</v>
      </c>
      <c r="G4" s="27" t="s">
        <v>20</v>
      </c>
      <c r="H4" s="27" t="s">
        <v>20</v>
      </c>
      <c r="I4" s="27" t="s">
        <v>20</v>
      </c>
      <c r="J4" s="27" t="s">
        <v>20</v>
      </c>
      <c r="K4" s="27" t="s">
        <v>20</v>
      </c>
      <c r="L4" s="27" t="s">
        <v>20</v>
      </c>
    </row>
    <row r="5" spans="1:12" ht="13.9" customHeight="1" x14ac:dyDescent="0.2">
      <c r="A5" s="27" t="s">
        <v>21</v>
      </c>
      <c r="B5" s="27" t="s">
        <v>21</v>
      </c>
      <c r="C5" s="27" t="s">
        <v>21</v>
      </c>
      <c r="D5" s="27" t="s">
        <v>21</v>
      </c>
      <c r="E5" s="27" t="s">
        <v>21</v>
      </c>
      <c r="F5" s="27" t="s">
        <v>21</v>
      </c>
      <c r="G5" s="27" t="s">
        <v>21</v>
      </c>
      <c r="H5" s="27" t="s">
        <v>21</v>
      </c>
      <c r="I5" s="27" t="s">
        <v>21</v>
      </c>
      <c r="J5" s="27" t="s">
        <v>21</v>
      </c>
      <c r="K5" s="27" t="s">
        <v>21</v>
      </c>
      <c r="L5" s="27" t="s">
        <v>21</v>
      </c>
    </row>
    <row r="6" spans="1:12" ht="13.9" customHeight="1" x14ac:dyDescent="0.2">
      <c r="A6" s="27" t="s">
        <v>22</v>
      </c>
      <c r="B6" s="27" t="s">
        <v>22</v>
      </c>
      <c r="C6" s="27" t="s">
        <v>22</v>
      </c>
      <c r="D6" s="27" t="s">
        <v>22</v>
      </c>
      <c r="E6" s="27" t="s">
        <v>22</v>
      </c>
      <c r="F6" s="27" t="s">
        <v>22</v>
      </c>
      <c r="G6" s="27" t="s">
        <v>22</v>
      </c>
      <c r="H6" s="27" t="s">
        <v>22</v>
      </c>
      <c r="I6" s="27" t="s">
        <v>22</v>
      </c>
      <c r="J6" s="27" t="s">
        <v>22</v>
      </c>
      <c r="K6" s="27" t="s">
        <v>22</v>
      </c>
      <c r="L6" s="27" t="s">
        <v>22</v>
      </c>
    </row>
    <row r="7" spans="1:12" ht="13.9" customHeight="1" x14ac:dyDescent="0.2">
      <c r="A7" s="1" t="s">
        <v>23</v>
      </c>
      <c r="B7" s="2" t="s">
        <v>24</v>
      </c>
      <c r="C7" s="2" t="s">
        <v>25</v>
      </c>
      <c r="D7" s="28" t="s">
        <v>26</v>
      </c>
      <c r="E7" s="28" t="s">
        <v>27</v>
      </c>
      <c r="F7" s="28" t="s">
        <v>28</v>
      </c>
      <c r="G7" s="2" t="s">
        <v>29</v>
      </c>
      <c r="H7" s="29" t="s">
        <v>30</v>
      </c>
      <c r="I7" s="29" t="s">
        <v>30</v>
      </c>
      <c r="J7" s="2" t="s">
        <v>31</v>
      </c>
      <c r="K7" s="2" t="s">
        <v>32</v>
      </c>
      <c r="L7" s="2" t="s">
        <v>13</v>
      </c>
    </row>
    <row r="8" spans="1:12" ht="13.9" customHeight="1" x14ac:dyDescent="0.2">
      <c r="A8" s="1" t="s">
        <v>33</v>
      </c>
      <c r="B8" s="28" t="s">
        <v>14</v>
      </c>
      <c r="C8" s="28" t="s">
        <v>14</v>
      </c>
      <c r="D8" s="28" t="s">
        <v>14</v>
      </c>
      <c r="E8" s="28" t="s">
        <v>14</v>
      </c>
      <c r="F8" s="28" t="s">
        <v>14</v>
      </c>
      <c r="G8" s="28" t="s">
        <v>14</v>
      </c>
      <c r="H8" s="28" t="s">
        <v>14</v>
      </c>
      <c r="I8" s="28" t="s">
        <v>14</v>
      </c>
      <c r="J8" s="28" t="s">
        <v>14</v>
      </c>
      <c r="K8" s="28" t="s">
        <v>14</v>
      </c>
      <c r="L8" s="28" t="s">
        <v>14</v>
      </c>
    </row>
    <row r="9" spans="1:12" ht="24.2" customHeight="1" x14ac:dyDescent="0.2">
      <c r="A9" s="20" t="s">
        <v>34</v>
      </c>
      <c r="B9" s="21" t="s">
        <v>35</v>
      </c>
      <c r="C9" s="21" t="s">
        <v>15</v>
      </c>
      <c r="D9" s="30" t="s">
        <v>36</v>
      </c>
      <c r="E9" s="30" t="s">
        <v>36</v>
      </c>
      <c r="F9" s="22"/>
      <c r="G9" s="22"/>
      <c r="H9" s="31">
        <v>164.8</v>
      </c>
      <c r="I9" s="31" t="s">
        <v>37</v>
      </c>
      <c r="J9" s="22"/>
      <c r="K9" s="22">
        <v>164.8</v>
      </c>
      <c r="L9" s="22" t="s">
        <v>38</v>
      </c>
    </row>
    <row r="10" spans="1:12" ht="24.2" customHeight="1" x14ac:dyDescent="0.2">
      <c r="A10" s="20" t="s">
        <v>39</v>
      </c>
      <c r="B10" s="21" t="s">
        <v>40</v>
      </c>
      <c r="C10" s="21" t="s">
        <v>17</v>
      </c>
      <c r="D10" s="30" t="s">
        <v>41</v>
      </c>
      <c r="E10" s="30" t="s">
        <v>42</v>
      </c>
      <c r="F10" s="22"/>
      <c r="G10" s="22"/>
      <c r="H10" s="31">
        <v>321.5</v>
      </c>
      <c r="I10" s="31" t="s">
        <v>43</v>
      </c>
      <c r="J10" s="22"/>
      <c r="K10" s="22">
        <v>486.3</v>
      </c>
      <c r="L10" s="22" t="s">
        <v>44</v>
      </c>
    </row>
    <row r="11" spans="1:12" ht="24.2" customHeight="1" x14ac:dyDescent="0.2">
      <c r="A11" s="14" t="s">
        <v>45</v>
      </c>
      <c r="B11" s="15" t="s">
        <v>46</v>
      </c>
      <c r="C11" s="15" t="s">
        <v>47</v>
      </c>
      <c r="D11" s="32" t="s">
        <v>48</v>
      </c>
      <c r="E11" s="32" t="s">
        <v>48</v>
      </c>
      <c r="F11" s="16"/>
      <c r="G11" s="16"/>
      <c r="H11" s="33">
        <v>162</v>
      </c>
      <c r="I11" s="33" t="s">
        <v>49</v>
      </c>
      <c r="J11" s="16"/>
      <c r="K11" s="16">
        <v>648.29999999999995</v>
      </c>
      <c r="L11" s="16" t="s">
        <v>50</v>
      </c>
    </row>
    <row r="12" spans="1:12" ht="24.2" customHeight="1" x14ac:dyDescent="0.2">
      <c r="A12" s="20" t="s">
        <v>51</v>
      </c>
      <c r="B12" s="21" t="s">
        <v>52</v>
      </c>
      <c r="C12" s="21" t="s">
        <v>8</v>
      </c>
      <c r="D12" s="30" t="s">
        <v>53</v>
      </c>
      <c r="E12" s="30" t="s">
        <v>54</v>
      </c>
      <c r="F12" s="22"/>
      <c r="G12" s="22"/>
      <c r="H12" s="31">
        <v>417.2</v>
      </c>
      <c r="I12" s="31" t="s">
        <v>55</v>
      </c>
      <c r="J12" s="22"/>
      <c r="K12" s="22">
        <v>1065.5</v>
      </c>
      <c r="L12" s="22" t="s">
        <v>44</v>
      </c>
    </row>
    <row r="13" spans="1:12" ht="24.2" customHeight="1" x14ac:dyDescent="0.2">
      <c r="A13" s="20" t="s">
        <v>56</v>
      </c>
      <c r="B13" s="21" t="s">
        <v>57</v>
      </c>
      <c r="C13" s="21" t="s">
        <v>10</v>
      </c>
      <c r="D13" s="30" t="s">
        <v>58</v>
      </c>
      <c r="E13" s="30" t="s">
        <v>59</v>
      </c>
      <c r="F13" s="22"/>
      <c r="G13" s="22"/>
      <c r="H13" s="31">
        <v>1499.7</v>
      </c>
      <c r="I13" s="31" t="s">
        <v>60</v>
      </c>
      <c r="J13" s="22"/>
      <c r="K13" s="22">
        <v>2565.1999999999998</v>
      </c>
      <c r="L13" s="22" t="s">
        <v>44</v>
      </c>
    </row>
    <row r="14" spans="1:12" ht="24.2" customHeight="1" x14ac:dyDescent="0.2">
      <c r="A14" s="20" t="s">
        <v>61</v>
      </c>
      <c r="B14" s="21" t="s">
        <v>62</v>
      </c>
      <c r="C14" s="21" t="s">
        <v>11</v>
      </c>
      <c r="D14" s="30" t="s">
        <v>63</v>
      </c>
      <c r="E14" s="30" t="s">
        <v>64</v>
      </c>
      <c r="F14" s="22"/>
      <c r="G14" s="22"/>
      <c r="H14" s="31">
        <v>307.14999999999998</v>
      </c>
      <c r="I14" s="31" t="s">
        <v>65</v>
      </c>
      <c r="J14" s="22"/>
      <c r="K14" s="22">
        <v>2872.35</v>
      </c>
      <c r="L14" s="22" t="s">
        <v>66</v>
      </c>
    </row>
    <row r="15" spans="1:12" ht="24.2" customHeight="1" x14ac:dyDescent="0.2">
      <c r="A15" s="20" t="s">
        <v>67</v>
      </c>
      <c r="B15" s="21" t="s">
        <v>68</v>
      </c>
      <c r="C15" s="21" t="s">
        <v>12</v>
      </c>
      <c r="D15" s="30" t="s">
        <v>69</v>
      </c>
      <c r="E15" s="30" t="s">
        <v>70</v>
      </c>
      <c r="F15" s="22"/>
      <c r="G15" s="22"/>
      <c r="H15" s="31">
        <v>1141.0999999999999</v>
      </c>
      <c r="I15" s="31" t="s">
        <v>71</v>
      </c>
      <c r="J15" s="22"/>
      <c r="K15" s="22">
        <v>4013.45</v>
      </c>
      <c r="L15" s="22" t="s">
        <v>72</v>
      </c>
    </row>
    <row r="16" spans="1:12" ht="13.9" customHeight="1" x14ac:dyDescent="0.2">
      <c r="A16" s="20" t="s">
        <v>73</v>
      </c>
      <c r="B16" s="21" t="s">
        <v>74</v>
      </c>
      <c r="C16" s="21" t="s">
        <v>14</v>
      </c>
      <c r="D16" s="30" t="s">
        <v>75</v>
      </c>
      <c r="E16" s="30" t="s">
        <v>76</v>
      </c>
      <c r="F16" s="22"/>
      <c r="G16" s="22"/>
      <c r="H16" s="31">
        <v>24.95</v>
      </c>
      <c r="I16" s="31" t="s">
        <v>77</v>
      </c>
      <c r="J16" s="22"/>
      <c r="K16" s="22">
        <v>4038.4</v>
      </c>
      <c r="L16" s="22" t="s">
        <v>72</v>
      </c>
    </row>
    <row r="17" spans="1:12" ht="24.2" customHeight="1" x14ac:dyDescent="0.2">
      <c r="A17" s="20" t="s">
        <v>78</v>
      </c>
      <c r="B17" s="21" t="s">
        <v>79</v>
      </c>
      <c r="C17" s="21" t="s">
        <v>15</v>
      </c>
      <c r="D17" s="30" t="s">
        <v>80</v>
      </c>
      <c r="E17" s="30" t="s">
        <v>80</v>
      </c>
      <c r="F17" s="22"/>
      <c r="G17" s="22"/>
      <c r="H17" s="31">
        <v>168</v>
      </c>
      <c r="I17" s="31" t="s">
        <v>81</v>
      </c>
      <c r="J17" s="22"/>
      <c r="K17" s="22">
        <v>4206.3999999999996</v>
      </c>
      <c r="L17" s="22" t="s">
        <v>38</v>
      </c>
    </row>
    <row r="18" spans="1:12" ht="13.9" customHeight="1" x14ac:dyDescent="0.2">
      <c r="A18" s="14" t="s">
        <v>82</v>
      </c>
      <c r="B18" s="15" t="s">
        <v>83</v>
      </c>
      <c r="C18" s="15" t="s">
        <v>16</v>
      </c>
      <c r="D18" s="32" t="s">
        <v>84</v>
      </c>
      <c r="E18" s="32" t="s">
        <v>84</v>
      </c>
      <c r="F18" s="16"/>
      <c r="G18" s="16"/>
      <c r="H18" s="33">
        <v>98</v>
      </c>
      <c r="I18" s="33" t="s">
        <v>85</v>
      </c>
      <c r="J18" s="16"/>
      <c r="K18" s="16">
        <v>4304.3999999999996</v>
      </c>
      <c r="L18" s="16" t="s">
        <v>86</v>
      </c>
    </row>
    <row r="19" spans="1:12" ht="24.2" customHeight="1" x14ac:dyDescent="0.2">
      <c r="A19" s="20" t="s">
        <v>87</v>
      </c>
      <c r="B19" s="21" t="s">
        <v>88</v>
      </c>
      <c r="C19" s="21" t="s">
        <v>17</v>
      </c>
      <c r="D19" s="30" t="s">
        <v>89</v>
      </c>
      <c r="E19" s="30" t="s">
        <v>90</v>
      </c>
      <c r="F19" s="22"/>
      <c r="G19" s="22"/>
      <c r="H19" s="31">
        <v>228.85</v>
      </c>
      <c r="I19" s="31" t="s">
        <v>91</v>
      </c>
      <c r="J19" s="22"/>
      <c r="K19" s="22">
        <v>4533.25</v>
      </c>
      <c r="L19" s="22" t="s">
        <v>92</v>
      </c>
    </row>
    <row r="20" spans="1:12" ht="24.2" customHeight="1" x14ac:dyDescent="0.2">
      <c r="A20" s="20" t="s">
        <v>93</v>
      </c>
      <c r="B20" s="21" t="s">
        <v>94</v>
      </c>
      <c r="C20" s="21" t="s">
        <v>19</v>
      </c>
      <c r="D20" s="30" t="s">
        <v>95</v>
      </c>
      <c r="E20" s="30" t="s">
        <v>96</v>
      </c>
      <c r="F20" s="22"/>
      <c r="G20" s="22"/>
      <c r="H20" s="31">
        <v>2200</v>
      </c>
      <c r="I20" s="31" t="s">
        <v>97</v>
      </c>
      <c r="J20" s="22"/>
      <c r="K20" s="22">
        <v>6733.25</v>
      </c>
      <c r="L20" s="22" t="s">
        <v>72</v>
      </c>
    </row>
    <row r="21" spans="1:12" ht="24.2" customHeight="1" x14ac:dyDescent="0.2">
      <c r="A21" s="20" t="s">
        <v>98</v>
      </c>
      <c r="B21" s="21" t="s">
        <v>46</v>
      </c>
      <c r="C21" s="21" t="s">
        <v>99</v>
      </c>
      <c r="D21" s="30" t="s">
        <v>100</v>
      </c>
      <c r="E21" s="30" t="s">
        <v>100</v>
      </c>
      <c r="F21" s="22"/>
      <c r="G21" s="22"/>
      <c r="H21" s="31">
        <v>185.8</v>
      </c>
      <c r="I21" s="31" t="s">
        <v>101</v>
      </c>
      <c r="J21" s="22"/>
      <c r="K21" s="22">
        <v>6919.05</v>
      </c>
      <c r="L21" s="22" t="s">
        <v>44</v>
      </c>
    </row>
    <row r="22" spans="1:12" ht="24.2" customHeight="1" x14ac:dyDescent="0.2">
      <c r="A22" s="20" t="s">
        <v>102</v>
      </c>
      <c r="B22" s="21" t="s">
        <v>103</v>
      </c>
      <c r="C22" s="21" t="s">
        <v>104</v>
      </c>
      <c r="D22" s="30" t="s">
        <v>105</v>
      </c>
      <c r="E22" s="30" t="s">
        <v>106</v>
      </c>
      <c r="F22" s="22"/>
      <c r="G22" s="22"/>
      <c r="H22" s="31">
        <v>125.6</v>
      </c>
      <c r="I22" s="31" t="s">
        <v>107</v>
      </c>
      <c r="J22" s="22"/>
      <c r="K22" s="22">
        <v>7044.65</v>
      </c>
      <c r="L22" s="22" t="s">
        <v>108</v>
      </c>
    </row>
    <row r="23" spans="1:12" ht="24.2" customHeight="1" x14ac:dyDescent="0.2">
      <c r="A23" s="17" t="s">
        <v>109</v>
      </c>
      <c r="B23" s="18" t="s">
        <v>52</v>
      </c>
      <c r="C23" s="18" t="s">
        <v>8</v>
      </c>
      <c r="D23" s="34" t="s">
        <v>110</v>
      </c>
      <c r="E23" s="34" t="s">
        <v>110</v>
      </c>
      <c r="F23" s="19"/>
      <c r="G23" s="19"/>
      <c r="H23" s="35">
        <v>2731.25</v>
      </c>
      <c r="I23" s="35" t="s">
        <v>111</v>
      </c>
      <c r="J23" s="19"/>
      <c r="K23" s="19">
        <v>9775.9</v>
      </c>
      <c r="L23" s="19" t="s">
        <v>108</v>
      </c>
    </row>
    <row r="24" spans="1:12" ht="24.2" customHeight="1" x14ac:dyDescent="0.2">
      <c r="A24" s="17" t="s">
        <v>112</v>
      </c>
      <c r="B24" s="18" t="s">
        <v>113</v>
      </c>
      <c r="C24" s="18" t="s">
        <v>9</v>
      </c>
      <c r="D24" s="34" t="s">
        <v>114</v>
      </c>
      <c r="E24" s="34" t="s">
        <v>115</v>
      </c>
      <c r="F24" s="19"/>
      <c r="G24" s="19"/>
      <c r="H24" s="35"/>
      <c r="I24" s="35" t="s">
        <v>9</v>
      </c>
      <c r="J24" s="19">
        <v>2731.25</v>
      </c>
      <c r="K24" s="19">
        <v>7044.65</v>
      </c>
      <c r="L24" s="19" t="s">
        <v>108</v>
      </c>
    </row>
    <row r="25" spans="1:12" ht="24.2" customHeight="1" x14ac:dyDescent="0.2">
      <c r="A25" s="20" t="s">
        <v>116</v>
      </c>
      <c r="B25" s="21" t="s">
        <v>117</v>
      </c>
      <c r="C25" s="21" t="s">
        <v>9</v>
      </c>
      <c r="D25" s="30" t="s">
        <v>118</v>
      </c>
      <c r="E25" s="30" t="s">
        <v>119</v>
      </c>
      <c r="F25" s="22"/>
      <c r="G25" s="22"/>
      <c r="H25" s="31">
        <v>619.70000000000005</v>
      </c>
      <c r="I25" s="31" t="s">
        <v>120</v>
      </c>
      <c r="J25" s="22"/>
      <c r="K25" s="22">
        <v>7664.35</v>
      </c>
      <c r="L25" s="22" t="s">
        <v>121</v>
      </c>
    </row>
    <row r="26" spans="1:12" ht="24.2" customHeight="1" x14ac:dyDescent="0.2">
      <c r="A26" s="17" t="s">
        <v>122</v>
      </c>
      <c r="B26" s="18" t="s">
        <v>123</v>
      </c>
      <c r="C26" s="18" t="s">
        <v>10</v>
      </c>
      <c r="D26" s="34" t="s">
        <v>124</v>
      </c>
      <c r="E26" s="34" t="s">
        <v>125</v>
      </c>
      <c r="F26" s="19"/>
      <c r="G26" s="19"/>
      <c r="H26" s="35">
        <v>764.15</v>
      </c>
      <c r="I26" s="35" t="s">
        <v>126</v>
      </c>
      <c r="J26" s="19"/>
      <c r="K26" s="19">
        <v>8428.5</v>
      </c>
      <c r="L26" s="19" t="s">
        <v>127</v>
      </c>
    </row>
    <row r="27" spans="1:12" ht="13.9" customHeight="1" x14ac:dyDescent="0.2">
      <c r="A27" s="14" t="s">
        <v>128</v>
      </c>
      <c r="B27" s="15" t="s">
        <v>129</v>
      </c>
      <c r="C27" s="15" t="s">
        <v>11</v>
      </c>
      <c r="D27" s="32" t="s">
        <v>130</v>
      </c>
      <c r="E27" s="32" t="s">
        <v>130</v>
      </c>
      <c r="F27" s="16"/>
      <c r="G27" s="16"/>
      <c r="H27" s="33">
        <v>1410.5</v>
      </c>
      <c r="I27" s="33" t="s">
        <v>131</v>
      </c>
      <c r="J27" s="16"/>
      <c r="K27" s="16">
        <v>9839</v>
      </c>
      <c r="L27" s="16" t="s">
        <v>127</v>
      </c>
    </row>
    <row r="28" spans="1:12" ht="13.9" customHeight="1" x14ac:dyDescent="0.2">
      <c r="A28" s="17" t="s">
        <v>132</v>
      </c>
      <c r="B28" s="18" t="s">
        <v>133</v>
      </c>
      <c r="C28" s="18" t="s">
        <v>11</v>
      </c>
      <c r="D28" s="34" t="s">
        <v>134</v>
      </c>
      <c r="E28" s="34" t="s">
        <v>135</v>
      </c>
      <c r="F28" s="19"/>
      <c r="G28" s="19"/>
      <c r="H28" s="35">
        <v>3892.3</v>
      </c>
      <c r="I28" s="35" t="s">
        <v>136</v>
      </c>
      <c r="J28" s="19"/>
      <c r="K28" s="19">
        <v>13731.3</v>
      </c>
      <c r="L28" s="19" t="s">
        <v>137</v>
      </c>
    </row>
    <row r="29" spans="1:12" ht="13.9" customHeight="1" x14ac:dyDescent="0.2">
      <c r="A29" s="17" t="s">
        <v>138</v>
      </c>
      <c r="B29" s="18" t="s">
        <v>139</v>
      </c>
      <c r="C29" s="18" t="s">
        <v>12</v>
      </c>
      <c r="D29" s="34" t="s">
        <v>140</v>
      </c>
      <c r="E29" s="34" t="s">
        <v>140</v>
      </c>
      <c r="F29" s="19"/>
      <c r="G29" s="19"/>
      <c r="H29" s="35"/>
      <c r="I29" s="35" t="s">
        <v>12</v>
      </c>
      <c r="J29" s="19">
        <v>3892.3</v>
      </c>
      <c r="K29" s="19">
        <v>9839</v>
      </c>
      <c r="L29" s="19" t="s">
        <v>141</v>
      </c>
    </row>
    <row r="30" spans="1:12" ht="24.2" customHeight="1" x14ac:dyDescent="0.2">
      <c r="A30" s="17" t="s">
        <v>142</v>
      </c>
      <c r="B30" s="18" t="s">
        <v>68</v>
      </c>
      <c r="C30" s="18" t="s">
        <v>12</v>
      </c>
      <c r="D30" s="34" t="s">
        <v>143</v>
      </c>
      <c r="E30" s="34" t="s">
        <v>144</v>
      </c>
      <c r="F30" s="19"/>
      <c r="G30" s="19"/>
      <c r="H30" s="35">
        <v>1122.25</v>
      </c>
      <c r="I30" s="35" t="s">
        <v>145</v>
      </c>
      <c r="J30" s="19"/>
      <c r="K30" s="19">
        <v>10961.25</v>
      </c>
      <c r="L30" s="19" t="s">
        <v>108</v>
      </c>
    </row>
    <row r="31" spans="1:12" ht="24.2" customHeight="1" x14ac:dyDescent="0.2">
      <c r="A31" s="17" t="s">
        <v>146</v>
      </c>
      <c r="B31" s="18" t="s">
        <v>147</v>
      </c>
      <c r="C31" s="18" t="s">
        <v>13</v>
      </c>
      <c r="D31" s="34" t="s">
        <v>148</v>
      </c>
      <c r="E31" s="34" t="s">
        <v>149</v>
      </c>
      <c r="F31" s="19"/>
      <c r="G31" s="19"/>
      <c r="H31" s="35">
        <v>375.35</v>
      </c>
      <c r="I31" s="35" t="s">
        <v>150</v>
      </c>
      <c r="J31" s="19"/>
      <c r="K31" s="19">
        <v>11336.6</v>
      </c>
      <c r="L31" s="19" t="s">
        <v>72</v>
      </c>
    </row>
    <row r="32" spans="1:12" ht="24.2" customHeight="1" x14ac:dyDescent="0.2">
      <c r="A32" s="17" t="s">
        <v>151</v>
      </c>
      <c r="B32" s="18" t="s">
        <v>152</v>
      </c>
      <c r="C32" s="18" t="s">
        <v>13</v>
      </c>
      <c r="D32" s="34" t="s">
        <v>143</v>
      </c>
      <c r="E32" s="34" t="s">
        <v>143</v>
      </c>
      <c r="F32" s="19"/>
      <c r="G32" s="19"/>
      <c r="H32" s="35"/>
      <c r="I32" s="35" t="s">
        <v>13</v>
      </c>
      <c r="J32" s="19">
        <v>1122.25</v>
      </c>
      <c r="K32" s="19">
        <v>10214.35</v>
      </c>
      <c r="L32" s="19" t="s">
        <v>153</v>
      </c>
    </row>
    <row r="33" spans="1:12" ht="35.25" customHeight="1" x14ac:dyDescent="0.2">
      <c r="A33" s="17" t="s">
        <v>154</v>
      </c>
      <c r="B33" s="18" t="s">
        <v>35</v>
      </c>
      <c r="C33" s="18" t="s">
        <v>14</v>
      </c>
      <c r="D33" s="34" t="s">
        <v>155</v>
      </c>
      <c r="E33" s="34" t="s">
        <v>156</v>
      </c>
      <c r="F33" s="19"/>
      <c r="G33" s="19"/>
      <c r="H33" s="35">
        <v>990</v>
      </c>
      <c r="I33" s="35" t="s">
        <v>157</v>
      </c>
      <c r="J33" s="19"/>
      <c r="K33" s="19">
        <v>11204.35</v>
      </c>
      <c r="L33" s="19" t="s">
        <v>137</v>
      </c>
    </row>
    <row r="34" spans="1:12" ht="35.25" customHeight="1" x14ac:dyDescent="0.2">
      <c r="A34" s="17" t="s">
        <v>158</v>
      </c>
      <c r="B34" s="18" t="s">
        <v>159</v>
      </c>
      <c r="C34" s="18" t="s">
        <v>14</v>
      </c>
      <c r="D34" s="34" t="s">
        <v>160</v>
      </c>
      <c r="E34" s="34" t="s">
        <v>155</v>
      </c>
      <c r="F34" s="19"/>
      <c r="G34" s="19"/>
      <c r="H34" s="35"/>
      <c r="I34" s="35" t="s">
        <v>14</v>
      </c>
      <c r="J34" s="19">
        <v>990</v>
      </c>
      <c r="K34" s="19">
        <v>10214.35</v>
      </c>
      <c r="L34" s="19" t="s">
        <v>161</v>
      </c>
    </row>
    <row r="35" spans="1:12" ht="24.2" customHeight="1" x14ac:dyDescent="0.2">
      <c r="A35" s="20" t="s">
        <v>162</v>
      </c>
      <c r="B35" s="21" t="s">
        <v>163</v>
      </c>
      <c r="C35" s="21" t="s">
        <v>15</v>
      </c>
      <c r="D35" s="30" t="s">
        <v>164</v>
      </c>
      <c r="E35" s="30" t="s">
        <v>164</v>
      </c>
      <c r="F35" s="22"/>
      <c r="G35" s="22"/>
      <c r="H35" s="31">
        <v>139.19999999999999</v>
      </c>
      <c r="I35" s="31" t="s">
        <v>165</v>
      </c>
      <c r="J35" s="22"/>
      <c r="K35" s="22">
        <v>10353.549999999999</v>
      </c>
      <c r="L35" s="22" t="s">
        <v>166</v>
      </c>
    </row>
    <row r="36" spans="1:12" ht="24.2" customHeight="1" x14ac:dyDescent="0.2">
      <c r="A36" s="20" t="s">
        <v>167</v>
      </c>
      <c r="B36" s="21" t="s">
        <v>83</v>
      </c>
      <c r="C36" s="21" t="s">
        <v>15</v>
      </c>
      <c r="D36" s="30" t="s">
        <v>168</v>
      </c>
      <c r="E36" s="30" t="s">
        <v>169</v>
      </c>
      <c r="F36" s="22"/>
      <c r="G36" s="22"/>
      <c r="H36" s="31">
        <v>243.1</v>
      </c>
      <c r="I36" s="31" t="s">
        <v>170</v>
      </c>
      <c r="J36" s="22"/>
      <c r="K36" s="22">
        <v>10596.65</v>
      </c>
      <c r="L36" s="22" t="s">
        <v>171</v>
      </c>
    </row>
    <row r="37" spans="1:12" ht="24.2" customHeight="1" x14ac:dyDescent="0.2">
      <c r="A37" s="20" t="s">
        <v>172</v>
      </c>
      <c r="B37" s="21" t="s">
        <v>83</v>
      </c>
      <c r="C37" s="21" t="s">
        <v>16</v>
      </c>
      <c r="D37" s="30" t="s">
        <v>173</v>
      </c>
      <c r="E37" s="30" t="s">
        <v>174</v>
      </c>
      <c r="F37" s="22"/>
      <c r="G37" s="22"/>
      <c r="H37" s="31">
        <v>647.75</v>
      </c>
      <c r="I37" s="31" t="s">
        <v>175</v>
      </c>
      <c r="J37" s="22"/>
      <c r="K37" s="22">
        <v>11244.4</v>
      </c>
      <c r="L37" s="22" t="s">
        <v>127</v>
      </c>
    </row>
    <row r="38" spans="1:12" ht="24.2" customHeight="1" x14ac:dyDescent="0.2">
      <c r="A38" s="10" t="s">
        <v>176</v>
      </c>
      <c r="B38" s="11" t="s">
        <v>177</v>
      </c>
      <c r="C38" s="11" t="s">
        <v>17</v>
      </c>
      <c r="D38" s="36" t="s">
        <v>178</v>
      </c>
      <c r="E38" s="36" t="s">
        <v>179</v>
      </c>
      <c r="F38" s="12"/>
      <c r="G38" s="12"/>
      <c r="H38" s="37">
        <v>3298.7</v>
      </c>
      <c r="I38" s="37" t="s">
        <v>180</v>
      </c>
      <c r="J38" s="12"/>
      <c r="K38" s="12">
        <v>14543.1</v>
      </c>
      <c r="L38" s="12" t="s">
        <v>181</v>
      </c>
    </row>
    <row r="39" spans="1:12" ht="13.9" customHeight="1" x14ac:dyDescent="0.2">
      <c r="A39" s="39" t="s">
        <v>182</v>
      </c>
      <c r="B39" s="39" t="s">
        <v>182</v>
      </c>
      <c r="C39" s="39" t="s">
        <v>182</v>
      </c>
      <c r="D39" s="39" t="s">
        <v>182</v>
      </c>
      <c r="E39" s="39" t="s">
        <v>182</v>
      </c>
      <c r="F39" s="39" t="s">
        <v>182</v>
      </c>
      <c r="G39" s="3">
        <v>0</v>
      </c>
      <c r="H39" s="38">
        <v>23278.9</v>
      </c>
      <c r="I39" s="38" t="s">
        <v>183</v>
      </c>
      <c r="J39" s="3">
        <v>8735.7999999999993</v>
      </c>
      <c r="K39" s="3">
        <v>14543.1</v>
      </c>
      <c r="L39" s="3" t="s">
        <v>181</v>
      </c>
    </row>
    <row r="41" spans="1:12" ht="18" customHeight="1" x14ac:dyDescent="0.2">
      <c r="A41" s="13" t="s">
        <v>188</v>
      </c>
      <c r="B41" s="9">
        <f>SUM(H23+H26+H28+H30+H31+H33)</f>
        <v>9875.3000000000011</v>
      </c>
    </row>
    <row r="42" spans="1:12" ht="18" customHeight="1" x14ac:dyDescent="0.2">
      <c r="A42" s="13" t="s">
        <v>189</v>
      </c>
      <c r="B42" s="24">
        <f>SUM(J24+J29+J32+J34)</f>
        <v>8735.7999999999993</v>
      </c>
    </row>
    <row r="43" spans="1:12" x14ac:dyDescent="0.2">
      <c r="A43" s="4" t="s">
        <v>184</v>
      </c>
      <c r="B43" s="5">
        <f>SUM(H11+H18+H27)</f>
        <v>1670.5</v>
      </c>
    </row>
    <row r="44" spans="1:12" ht="15.75" x14ac:dyDescent="0.2">
      <c r="A44" s="6" t="s">
        <v>185</v>
      </c>
      <c r="B44" s="5">
        <f>SUM(H9+H10+H12+H13+H14+H15+H16+H17+H19+H20+H21+H22+H25+H35+H36+H37)</f>
        <v>8434.4000000000015</v>
      </c>
      <c r="E44" s="23"/>
    </row>
    <row r="45" spans="1:12" ht="22.5" x14ac:dyDescent="0.2">
      <c r="A45" s="7" t="s">
        <v>186</v>
      </c>
      <c r="B45" s="5">
        <f>SUM(H38)</f>
        <v>3298.7</v>
      </c>
    </row>
    <row r="46" spans="1:12" x14ac:dyDescent="0.2">
      <c r="A46" s="8" t="s">
        <v>187</v>
      </c>
      <c r="B46" s="9">
        <f>SUM(B41-B42+B43+B44+B45)</f>
        <v>14543.100000000002</v>
      </c>
    </row>
  </sheetData>
  <mergeCells count="71">
    <mergeCell ref="D34:E34"/>
    <mergeCell ref="H34:I34"/>
    <mergeCell ref="D38:E38"/>
    <mergeCell ref="H38:I38"/>
    <mergeCell ref="H39:I39"/>
    <mergeCell ref="A39:F39"/>
    <mergeCell ref="D35:E35"/>
    <mergeCell ref="H35:I35"/>
    <mergeCell ref="D36:E36"/>
    <mergeCell ref="H36:I36"/>
    <mergeCell ref="D37:E37"/>
    <mergeCell ref="H37:I37"/>
    <mergeCell ref="D31:E31"/>
    <mergeCell ref="H31:I31"/>
    <mergeCell ref="D32:E32"/>
    <mergeCell ref="H32:I32"/>
    <mergeCell ref="D33:E33"/>
    <mergeCell ref="H33:I33"/>
    <mergeCell ref="D28:E28"/>
    <mergeCell ref="H28:I28"/>
    <mergeCell ref="D29:E29"/>
    <mergeCell ref="H29:I29"/>
    <mergeCell ref="D30:E30"/>
    <mergeCell ref="H30:I30"/>
    <mergeCell ref="D25:E25"/>
    <mergeCell ref="H25:I25"/>
    <mergeCell ref="D26:E26"/>
    <mergeCell ref="H26:I26"/>
    <mergeCell ref="D27:E27"/>
    <mergeCell ref="H27:I27"/>
    <mergeCell ref="D22:E22"/>
    <mergeCell ref="H22:I22"/>
    <mergeCell ref="D23:E23"/>
    <mergeCell ref="H23:I23"/>
    <mergeCell ref="D24:E24"/>
    <mergeCell ref="H24:I24"/>
    <mergeCell ref="D19:E19"/>
    <mergeCell ref="H19:I19"/>
    <mergeCell ref="D20:E20"/>
    <mergeCell ref="H20:I20"/>
    <mergeCell ref="D21:E21"/>
    <mergeCell ref="H21:I21"/>
    <mergeCell ref="D16:E16"/>
    <mergeCell ref="H16:I16"/>
    <mergeCell ref="D17:E17"/>
    <mergeCell ref="H17:I17"/>
    <mergeCell ref="D18:E18"/>
    <mergeCell ref="H18:I18"/>
    <mergeCell ref="D13:E13"/>
    <mergeCell ref="H13:I13"/>
    <mergeCell ref="D14:E14"/>
    <mergeCell ref="H14:I14"/>
    <mergeCell ref="D15:E15"/>
    <mergeCell ref="H15:I15"/>
    <mergeCell ref="D10:E10"/>
    <mergeCell ref="H10:I10"/>
    <mergeCell ref="D11:E11"/>
    <mergeCell ref="H11:I11"/>
    <mergeCell ref="D12:E12"/>
    <mergeCell ref="H12:I12"/>
    <mergeCell ref="A6:L6"/>
    <mergeCell ref="D7:F7"/>
    <mergeCell ref="H7:I7"/>
    <mergeCell ref="B8:L8"/>
    <mergeCell ref="D9:E9"/>
    <mergeCell ref="H9:I9"/>
    <mergeCell ref="A1:L1"/>
    <mergeCell ref="A2:L2"/>
    <mergeCell ref="A3:L3"/>
    <mergeCell ref="A4:L4"/>
    <mergeCell ref="A5:L5"/>
  </mergeCells>
  <pageMargins left="0.59055118110236227" right="0.59055118110236227" top="0.59055118110236227" bottom="0.59055118110236227" header="0" footer="0"/>
  <pageSetup paperSize="9" firstPageNumber="0" orientation="landscape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Page 1</vt:lpstr>
      <vt:lpstr>'Page 1'!Drucktitel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Hirschi Dieter</cp:lastModifiedBy>
  <dcterms:modified xsi:type="dcterms:W3CDTF">2023-09-06T11:47:52Z</dcterms:modified>
</cp:coreProperties>
</file>